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<sst xmlns="http://schemas.openxmlformats.org/spreadsheetml/2006/main" count="85" uniqueCount="53">
  <si>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</si>
  <si>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</si>
  <si>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</si>
  <si>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</si>
  <si>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</si>
  <si>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</si>
  <si>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</si>
  <si>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</si>
  <si>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</si>
  <si>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</si>
  <si>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</si>
  <si>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</si>
  <si>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</si>
  <si>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</si>
  <si>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</si>
  <si>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</si>
  <si>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</si>
  <si>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</si>
  <si>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</si>
  <si>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</si>
  <si>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</si>
  <si>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</si>
  <si>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</si>
  <si>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</si>
  <si>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</si>
  <si>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</si>
  <si>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</si>
  <si>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</si>
  <si>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</si>
  <si>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</si>
  <si>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</si>
  <si>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</si>
  <si>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</si>
  <si>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</si>
  <si>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</si>
  <si>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</si>
  <si>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</si>
  <si>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</si>
  <si>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</si>
  <si>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</si>
  <si>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</si>
  <si>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</si>
  <si>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</si>
  <si>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</si>
  <si>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</si>
  <si>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</si>
  <si>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</si>
  <si>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</si>
  <si>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</si>
  <si>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</si>
  <si>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</si>
  <si>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</si>
  <si>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сентябрь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</si>
</sst>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H12" sqref="H12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1082557</v>
      </c>
      <c r="D6" s="27"/>
      <c r="E6" s="27"/>
      <c r="F6" s="27"/>
    </row>
    <row r="7" spans="1:6">
      <c r="B7" s="1"/>
      <c r="C7" s="31" t="s">
        <v>44</v>
      </c>
      <c r="D7" s="27">
        <v>8690</v>
      </c>
      <c r="E7" s="36" t="s">
        <v>38</v>
      </c>
      <c r="F7" s="27">
        <v>66.5</v>
      </c>
    </row>
    <row r="8" spans="1:6">
      <c r="B8" s="1"/>
      <c r="C8" s="31" t="s">
        <v>45</v>
      </c>
      <c r="D8" s="27">
        <v>9012</v>
      </c>
      <c r="E8" s="36" t="s">
        <v>38</v>
      </c>
      <c r="F8" s="27">
        <v>56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141356.66666666666</v>
      </c>
      <c r="E11" s="11">
        <f>F11/120*20</f>
        <v>28271.333333333332</v>
      </c>
      <c r="F11" s="35">
        <v>169628</v>
      </c>
    </row>
    <row r="12" spans="1:6">
      <c r="B12" s="5" t="s">
        <v>1</v>
      </c>
      <c r="C12" s="24" t="s">
        <v>4</v>
      </c>
      <c r="D12" s="12">
        <f>F12-(F12/120*20)</f>
        <v>0</v>
      </c>
      <c r="E12" s="13">
        <f>F12/120*20</f>
        <v>0</v>
      </c>
      <c r="F12" s="14">
        <v>0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191356.66666666666</v>
      </c>
      <c r="E15" s="17">
        <f>SUM(E11:E14)</f>
        <v>38271.333333333328</v>
      </c>
      <c r="F15" s="18">
        <f>SUM(F11:F14)</f>
        <v>229628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501120</v>
      </c>
      <c r="E17" s="13"/>
      <c r="F17" s="19">
        <v>501120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 t="s">
        <v>10</v>
      </c>
    </row>
    <row r="19" spans="1:6">
      <c r="C19" s="2" t="s">
        <v>9</v>
      </c>
      <c r="D19" s="17">
        <f>SUM(D17:D18)</f>
        <v>501120</v>
      </c>
      <c r="E19" s="17"/>
      <c r="F19" s="18">
        <f>SUM(F17:F18)</f>
        <v>501120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64953.42</v>
      </c>
      <c r="E22" s="13"/>
      <c r="F22" s="21">
        <f>F39/100*6</f>
        <v>64953.42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313785.42</v>
      </c>
      <c r="E23" s="17"/>
      <c r="F23" s="18">
        <f>SUM(F21:F22)</f>
        <v>313785.42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1038369.9962711864</v>
      </c>
      <c r="E38" s="17">
        <f>E15+E19+E23+E27+E37</f>
        <v>42004.666666666664</v>
      </c>
      <c r="F38" s="17">
        <f>F15+F19+F23+F27+F37</f>
        <v>1080233.42</v>
      </c>
    </row>
    <row r="39" spans="1:6">
      <c r="C39" s="1"/>
      <c r="D39" s="13" t="s">
        <v>10</v>
      </c>
      <c r="E39" s="41" t="s">
        <v>51</v>
      </c>
      <c r="F39" s="17">
        <f>C5+C6</f>
        <v>1082557</v>
      </c>
    </row>
    <row r="40" spans="1:6">
      <c r="C40" s="1" t="s">
        <v>35</v>
      </c>
      <c r="D40" s="18">
        <f>F39-F38</f>
        <v>2323.5800000000745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64953.42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2023-02-27T19:18:36Z</cp:lastPrinted>
  <dcterms:created xsi:type="dcterms:W3CDTF">2008-06-09T12:14:01Z</dcterms:created>
  <dcterms:modified xsi:type="dcterms:W3CDTF">2023-03-10T14:58:01Z</dcterms:modified>
</cp:coreProperties>
</file>